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77\"/>
    </mc:Choice>
  </mc:AlternateContent>
  <xr:revisionPtr revIDLastSave="0" documentId="13_ncr:1_{F380614C-D56E-4B50-9027-0CE9599BCC7E}" xr6:coauthVersionLast="47" xr6:coauthVersionMax="47" xr10:uidLastSave="{00000000-0000-0000-0000-000000000000}"/>
  <bookViews>
    <workbookView xWindow="348" yWindow="1788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27-02-01(1)" sheetId="6" r:id="rId6"/>
    <sheet name="ОСР 27-09-01(1)" sheetId="7" r:id="rId7"/>
    <sheet name="ОСР 27-12-01(1)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8" i="2" l="1"/>
  <c r="G68" i="2"/>
  <c r="F68" i="2"/>
  <c r="E68" i="2"/>
  <c r="D68" i="2"/>
  <c r="H67" i="2"/>
  <c r="G67" i="2"/>
  <c r="F67" i="2"/>
  <c r="E67" i="2"/>
  <c r="D67" i="2"/>
  <c r="H66" i="2"/>
  <c r="G66" i="2"/>
  <c r="F66" i="2"/>
  <c r="E66" i="2"/>
  <c r="D66" i="2"/>
  <c r="H64" i="2"/>
  <c r="G64" i="2"/>
  <c r="F64" i="2"/>
  <c r="E64" i="2"/>
  <c r="D64" i="2"/>
  <c r="H63" i="2"/>
  <c r="G63" i="2"/>
  <c r="F63" i="2"/>
  <c r="E63" i="2"/>
  <c r="D63" i="2"/>
  <c r="H62" i="2"/>
  <c r="G62" i="2"/>
  <c r="F62" i="2"/>
  <c r="E62" i="2"/>
  <c r="D62" i="2"/>
  <c r="H55" i="2"/>
  <c r="G55" i="2"/>
  <c r="F55" i="2"/>
  <c r="E55" i="2"/>
  <c r="D55" i="2"/>
  <c r="H54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<sst xmlns="http://schemas.openxmlformats.org/spreadsheetml/2006/main" count="317" uniqueCount="142">
  <si>
    <t>СВОДКА ЗАТРАТ</t>
  </si>
  <si>
    <t>P_0477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</si>
  <si>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</si>
  <si>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</si>
  <si>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</si>
  <si>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</si>
  <si>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</si>
  <si>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</si>
  <si>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</si>
  <si>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</si>
  <si>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</si>
  <si>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</si>
  <si>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</si>
  <si>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</si>
  <si>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</si>
  <si>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</si>
  <si>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</si>
  <si>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</si>
  <si>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</si>
  <si>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</si>
  <si>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</si>
  <si>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</si>
  <si>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</si>
  <si>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</si>
  <si>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</si>
  <si>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</si>
  <si>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</si>
  <si>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</si>
  <si>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</si>
  <si>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</si>
  <si>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</si>
  <si>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</si>
  <si>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</si>
  <si>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</si>
  <si>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</si>
  <si>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</si>
  <si>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</si>
  <si>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</si>
  <si>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</si>
  <si>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</si>
  <si>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</si>
  <si>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</si>
  <si>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</si>
  <si>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</si>
  <si>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</si>
  <si>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</si>
  <si>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</si>
  <si>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</si>
  <si>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</si>
  <si>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</si>
  <si>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</si>
  <si>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</si>
  <si>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</si>
  <si>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</si>
  <si>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</si>
  <si>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</si>
  <si>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</si>
  <si>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</si>
  <si>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</si>
  <si>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</si>
  <si>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</si>
  <si>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</si>
  <si>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</si>
  <si>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</si>
  <si>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</si>
  <si>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</si>
  <si>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</si>
  <si>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</si>
  <si>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</si>
  <si>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</si>
  <si>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</si>
  <si>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</si>
  <si>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</si>
  <si>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</si>
  <si>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</si>
  <si>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</si>
  <si>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</si>
  <si>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</si>
  <si>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</si>
  <si>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</si>
  <si>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</si>
  <si>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</si>
  <si>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</si>
  <si>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</si>
  <si>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</si>
  <si>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</si>
  <si>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</si>
  <si>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</si>
  <si>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</si>
  <si>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</si>
  <si>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</si>
  <si>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</si>
  <si>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</si>
  <si>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</si>
  <si>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</si>
  <si>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</si>
  <si>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</si>
  <si>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Реконструкция КЛ-6 кВ от РП-135 до РП-147 г.о. Самара Самарская область</t>
  </si>
  <si>
    <t>КЛ-6 кВ ГНБ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</si>
  <si>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</si>
  <si>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</si>
  <si>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</si>
  <si>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</si>
  <si>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</si>
  <si>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</si>
  <si>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</si>
  <si>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</si>
  <si>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</si>
  <si>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</si>
  <si>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</si>
  <si>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</si>
  <si>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</si>
  <si>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Реконструкция КЛ одноцепная</t>
  </si>
  <si>
    <t>км</t>
  </si>
  <si>
    <t>ОСР 27-09-01</t>
  </si>
  <si>
    <t>ГНБ трубой 160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</si>
  <si>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</si>
  <si>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</si>
  <si>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</si>
  <si>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</si>
  <si>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</si>
  <si>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</si>
  <si>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</si>
  <si>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</si>
  <si>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</si>
  <si>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</si>
  <si>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</si>
  <si>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</si>
  <si>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</si>
  <si>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</si>
  <si>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Труба полиэтиленовая толстостенная гладкая 160*11,8мм</t>
  </si>
  <si>
    <t>Кабель силовой с алюминиевыми жилами АПвПу 3х120мк</t>
  </si>
  <si>
    <t>ФСБЦ-21.1.07.02-1164</t>
  </si>
  <si>
    <t>ФСБЦ-24.3.02.02-0004</t>
  </si>
  <si>
    <t>Реконструкция двух КЛ-6 кВ Ф-4, Ф-21 ПС 35/6 кВ "Октябрьск" от ТП-47 до опоры № 16 ВЛ-6 кВ (протяженность 0,92 км)</t>
  </si>
  <si>
    <t>Реконструкция двух КЛ-6 кВ Ф-4, Ф-21 ПС 35/6 кВ "Октябрьск" от ТП-47 до опоры № 16 ВЛ-6 кВ (протяженность 0,92 км)</t>
  </si>
  <si>
    <t>Реконструкция двух КЛ-6 кВ Ф-4, Ф-21 ПС 35/6 кВ "Октябрьск" от ТП-47 до опоры № 16 ВЛ-6 кВ (протяженность 0,92 км)</t>
  </si>
  <si>
    <t>Реконструкция двух КЛ-6 кВ Ф-4, Ф-21 ПС 35/6 кВ "Октябрьск" от ТП-47 до опоры № 16 ВЛ-6 кВ (протяженность 0,92 км)</t>
  </si>
  <si>
    <t>Реконструкция двух КЛ-6 кВ Ф-4, Ф-21 ПС 35/6 кВ "Октябрьск" от ТП-47 до опоры № 16 ВЛ-6 кВ (протяженность 0,92 км)</t>
  </si>
  <si>
    <t>Реконструкция двух КЛ-6 кВ Ф-4, Ф-21 ПС 35/6 кВ "Октябрьск" от ТП-47 до опоры № 16 ВЛ-6 кВ (протяженность 0,92 км)</t>
  </si>
  <si>
    <t>Реконструкция двух КЛ-6 кВ Ф-4, Ф-21 ПС 35/6 кВ "Октябрьск" от ТП-47 до опоры № 16 ВЛ-6 кВ (протяженность 0,92 км)</t>
  </si>
  <si>
    <t>Реконструкция двух КЛ-6 кВ Ф-4, Ф-21 ПС 35/6 кВ "Октябрьск" от ТП-47 до опоры № 16 ВЛ-6 кВ (протяженность 0,92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</si>
</sst>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5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7.109375" customWidth="1"/>
    <col min="9" max="9" width="15.5546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134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f>ССР!G59*1.2</f>
        <v>1238.1233332879201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1238.1233332879201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206.35389328791999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C30*I36</f>
        <v>1436.2135329841301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86" t="s">
        <v>23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ССР!D68+ССР!E68</f>
        <v>23155.976484605999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ССР!F68</f>
        <v>0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(ССР!G64-ССР!G59)*1.2</f>
        <v>420.297258266244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23576.273742872199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3929.3789528722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74">
        <f>C38*I37</f>
        <v>28557.3362710076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29993.5498039917</v>
      </c>
      <c r="D42" s="57"/>
      <c r="E42" s="66"/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25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119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120</v>
      </c>
      <c r="B3" s="2" t="s">
        <v>121</v>
      </c>
      <c r="C3" s="2" t="s">
        <v>122</v>
      </c>
      <c r="D3" s="2" t="s">
        <v>123</v>
      </c>
      <c r="E3" s="2" t="s">
        <v>124</v>
      </c>
      <c r="F3" s="2" t="s">
        <v>125</v>
      </c>
      <c r="G3" s="2" t="s">
        <v>126</v>
      </c>
      <c r="H3" s="2" t="s">
        <v>127</v>
      </c>
    </row>
    <row r="4" spans="1:8" ht="39" customHeight="1">
      <c r="A4" s="3" t="s">
        <v>131</v>
      </c>
      <c r="B4" s="4" t="s">
        <v>113</v>
      </c>
      <c r="C4" s="5">
        <v>2.053390625</v>
      </c>
      <c r="D4" s="5">
        <v>5103.9171675885</v>
      </c>
      <c r="E4" s="4">
        <v>6</v>
      </c>
      <c r="F4" s="3" t="s">
        <v>131</v>
      </c>
      <c r="G4" s="5">
        <v>10480.335662703001</v>
      </c>
      <c r="H4" s="6" t="s">
        <v>132</v>
      </c>
    </row>
    <row r="5" spans="1:8" ht="39" customHeight="1">
      <c r="A5" s="3" t="s">
        <v>129</v>
      </c>
      <c r="B5" s="4" t="s">
        <v>113</v>
      </c>
      <c r="C5" s="5">
        <v>0.59881249999999997</v>
      </c>
      <c r="D5" s="5">
        <v>818.22700652441995</v>
      </c>
      <c r="E5" s="4">
        <v>6</v>
      </c>
      <c r="F5" s="3" t="s">
        <v>129</v>
      </c>
      <c r="G5" s="5">
        <v>489.96455934440002</v>
      </c>
      <c r="H5" s="6" t="s">
        <v>133</v>
      </c>
    </row>
    <row r="6" spans="1:8" ht="39" hidden="1" customHeight="1">
      <c r="A6" s="3" t="s">
        <v>128</v>
      </c>
      <c r="B6" s="4" t="s">
        <v>113</v>
      </c>
      <c r="C6" s="5">
        <v>0.13333333333333</v>
      </c>
      <c r="D6" s="5">
        <v>34488.969683926</v>
      </c>
      <c r="E6" s="4">
        <v>6</v>
      </c>
      <c r="F6" s="4"/>
      <c r="G6" s="5">
        <v>4598.5292911900997</v>
      </c>
      <c r="H6" s="6"/>
    </row>
    <row r="7" spans="1:8" ht="39" hidden="1" customHeight="1">
      <c r="A7" s="3" t="s">
        <v>130</v>
      </c>
      <c r="B7" s="4" t="s">
        <v>113</v>
      </c>
      <c r="C7" s="5">
        <v>0.45098039215685998</v>
      </c>
      <c r="D7" s="5">
        <v>1724.4134162502</v>
      </c>
      <c r="E7" s="4">
        <v>6</v>
      </c>
      <c r="F7" s="4"/>
      <c r="G7" s="5">
        <v>777.67663870107003</v>
      </c>
      <c r="H7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8"/>
  <sheetViews>
    <sheetView topLeftCell="C55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135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28</v>
      </c>
      <c r="C18" s="92" t="s">
        <v>29</v>
      </c>
      <c r="D18" s="89" t="s">
        <v>30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39</v>
      </c>
      <c r="C25" s="42" t="s">
        <v>40</v>
      </c>
      <c r="D25" s="41">
        <v>16758.775898030999</v>
      </c>
      <c r="E25" s="41">
        <v>1141.2957671122001</v>
      </c>
      <c r="F25" s="41">
        <v>0</v>
      </c>
      <c r="G25" s="41">
        <v>0</v>
      </c>
      <c r="H25" s="41">
        <v>17900.071665143001</v>
      </c>
    </row>
    <row r="26" spans="1:8">
      <c r="A26" s="2"/>
      <c r="B26" s="33"/>
      <c r="C26" s="33" t="s">
        <v>41</v>
      </c>
      <c r="D26" s="41">
        <v>16758.775898030999</v>
      </c>
      <c r="E26" s="41">
        <v>1141.2957671122001</v>
      </c>
      <c r="F26" s="41">
        <v>0</v>
      </c>
      <c r="G26" s="41">
        <v>0</v>
      </c>
      <c r="H26" s="41">
        <v>17900.071665143001</v>
      </c>
    </row>
    <row r="27" spans="1:8">
      <c r="A27" s="2"/>
      <c r="B27" s="33"/>
      <c r="C27" s="44" t="s">
        <v>42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>
      <c r="A29" s="2"/>
      <c r="B29" s="33"/>
      <c r="C29" s="33" t="s">
        <v>43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>
      <c r="A30" s="39"/>
      <c r="B30" s="33"/>
      <c r="C30" s="40" t="s">
        <v>44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40" t="s">
        <v>45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2"/>
      <c r="B33" s="33"/>
      <c r="C33" s="44" t="s">
        <v>46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33" t="s">
        <v>47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1.5" customHeight="1">
      <c r="A36" s="2"/>
      <c r="B36" s="33"/>
      <c r="C36" s="44" t="s">
        <v>48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49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>
      <c r="A39" s="2"/>
      <c r="B39" s="33"/>
      <c r="C39" s="44" t="s">
        <v>50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51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33" t="s">
        <v>52</v>
      </c>
      <c r="D42" s="41">
        <v>16758.775898030999</v>
      </c>
      <c r="E42" s="41">
        <v>1141.2957671122001</v>
      </c>
      <c r="F42" s="41">
        <v>0</v>
      </c>
      <c r="G42" s="41">
        <v>0</v>
      </c>
      <c r="H42" s="41">
        <v>17900.071665143001</v>
      </c>
    </row>
    <row r="43" spans="1:8">
      <c r="A43" s="2"/>
      <c r="B43" s="33"/>
      <c r="C43" s="44" t="s">
        <v>53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54</v>
      </c>
      <c r="C44" s="42" t="s">
        <v>55</v>
      </c>
      <c r="D44" s="41">
        <v>335.17551796062003</v>
      </c>
      <c r="E44" s="41">
        <v>22.825915342243</v>
      </c>
      <c r="F44" s="41">
        <v>0</v>
      </c>
      <c r="G44" s="41">
        <v>0</v>
      </c>
      <c r="H44" s="41">
        <v>358.00143330287</v>
      </c>
    </row>
    <row r="45" spans="1:8">
      <c r="A45" s="2"/>
      <c r="B45" s="33"/>
      <c r="C45" s="33" t="s">
        <v>56</v>
      </c>
      <c r="D45" s="41">
        <v>335.17551796062003</v>
      </c>
      <c r="E45" s="41">
        <v>22.825915342243</v>
      </c>
      <c r="F45" s="41">
        <v>0</v>
      </c>
      <c r="G45" s="41">
        <v>0</v>
      </c>
      <c r="H45" s="41">
        <v>358.00143330287</v>
      </c>
    </row>
    <row r="46" spans="1:8">
      <c r="A46" s="2"/>
      <c r="B46" s="33"/>
      <c r="C46" s="33" t="s">
        <v>57</v>
      </c>
      <c r="D46" s="41">
        <v>17093.951415992</v>
      </c>
      <c r="E46" s="41">
        <v>1164.1216824543999</v>
      </c>
      <c r="F46" s="41">
        <v>0</v>
      </c>
      <c r="G46" s="41">
        <v>0</v>
      </c>
      <c r="H46" s="41">
        <v>18258.073098445999</v>
      </c>
    </row>
    <row r="47" spans="1:8">
      <c r="A47" s="2"/>
      <c r="B47" s="33"/>
      <c r="C47" s="33" t="s">
        <v>58</v>
      </c>
      <c r="D47" s="41"/>
      <c r="E47" s="41"/>
      <c r="F47" s="41"/>
      <c r="G47" s="41"/>
      <c r="H47" s="41"/>
    </row>
    <row r="48" spans="1:8">
      <c r="A48" s="2">
        <v>3</v>
      </c>
      <c r="B48" s="2" t="s">
        <v>59</v>
      </c>
      <c r="C48" s="48" t="s">
        <v>60</v>
      </c>
      <c r="D48" s="41">
        <v>0</v>
      </c>
      <c r="E48" s="41">
        <v>0</v>
      </c>
      <c r="F48" s="41">
        <v>0</v>
      </c>
      <c r="G48" s="41">
        <v>54.428412142458001</v>
      </c>
      <c r="H48" s="41">
        <v>54.428412142458001</v>
      </c>
    </row>
    <row r="49" spans="1:8" ht="31.2">
      <c r="A49" s="2">
        <v>4</v>
      </c>
      <c r="B49" s="2" t="s">
        <v>61</v>
      </c>
      <c r="C49" s="48" t="s">
        <v>62</v>
      </c>
      <c r="D49" s="41">
        <v>446.1521319574</v>
      </c>
      <c r="E49" s="41">
        <v>30.383575912061001</v>
      </c>
      <c r="F49" s="41">
        <v>0</v>
      </c>
      <c r="G49" s="41">
        <v>0</v>
      </c>
      <c r="H49" s="41">
        <v>476.53570786946</v>
      </c>
    </row>
    <row r="50" spans="1:8">
      <c r="A50" s="2">
        <v>5</v>
      </c>
      <c r="B50" s="2" t="s">
        <v>63</v>
      </c>
      <c r="C50" s="48" t="s">
        <v>64</v>
      </c>
      <c r="D50" s="41">
        <v>0</v>
      </c>
      <c r="E50" s="41">
        <v>0</v>
      </c>
      <c r="F50" s="41">
        <v>0</v>
      </c>
      <c r="G50" s="41">
        <v>255.56637609987999</v>
      </c>
      <c r="H50" s="41">
        <v>255.56637609987999</v>
      </c>
    </row>
    <row r="51" spans="1:8">
      <c r="A51" s="2"/>
      <c r="B51" s="33"/>
      <c r="C51" s="33" t="s">
        <v>65</v>
      </c>
      <c r="D51" s="41">
        <v>446.1521319574</v>
      </c>
      <c r="E51" s="41">
        <v>30.383575912061001</v>
      </c>
      <c r="F51" s="41">
        <v>0</v>
      </c>
      <c r="G51" s="41">
        <v>309.99478824234001</v>
      </c>
      <c r="H51" s="41">
        <v>786.53049611178994</v>
      </c>
    </row>
    <row r="52" spans="1:8">
      <c r="A52" s="2"/>
      <c r="B52" s="33"/>
      <c r="C52" s="33" t="s">
        <v>66</v>
      </c>
      <c r="D52" s="41">
        <v>17540.103547948998</v>
      </c>
      <c r="E52" s="41">
        <v>1194.5052583664999</v>
      </c>
      <c r="F52" s="41">
        <v>0</v>
      </c>
      <c r="G52" s="41">
        <v>309.99478824234001</v>
      </c>
      <c r="H52" s="41">
        <v>19044.603594558001</v>
      </c>
    </row>
    <row r="53" spans="1:8" ht="31.5" customHeight="1">
      <c r="A53" s="2"/>
      <c r="B53" s="33"/>
      <c r="C53" s="33" t="s">
        <v>67</v>
      </c>
      <c r="D53" s="41"/>
      <c r="E53" s="41"/>
      <c r="F53" s="41"/>
      <c r="G53" s="41"/>
      <c r="H53" s="41"/>
    </row>
    <row r="54" spans="1:8">
      <c r="A54" s="2"/>
      <c r="B54" s="2"/>
      <c r="C54" s="48"/>
      <c r="D54" s="41"/>
      <c r="E54" s="41"/>
      <c r="F54" s="41"/>
      <c r="G54" s="41"/>
      <c r="H54" s="41">
        <f>SUM(D54:G54)</f>
        <v>0</v>
      </c>
    </row>
    <row r="55" spans="1:8">
      <c r="A55" s="2"/>
      <c r="B55" s="33"/>
      <c r="C55" s="33" t="s">
        <v>68</v>
      </c>
      <c r="D55" s="41">
        <f>SUM(D54:D54)</f>
        <v>0</v>
      </c>
      <c r="E55" s="41">
        <f>SUM(E54:E54)</f>
        <v>0</v>
      </c>
      <c r="F55" s="41">
        <f>SUM(F54:F54)</f>
        <v>0</v>
      </c>
      <c r="G55" s="41">
        <f>SUM(G54:G54)</f>
        <v>0</v>
      </c>
      <c r="H55" s="41">
        <f>SUM(D55:G55)</f>
        <v>0</v>
      </c>
    </row>
    <row r="56" spans="1:8">
      <c r="A56" s="2"/>
      <c r="B56" s="33"/>
      <c r="C56" s="33" t="s">
        <v>69</v>
      </c>
      <c r="D56" s="41">
        <v>17540.103547948998</v>
      </c>
      <c r="E56" s="41">
        <v>1194.5052583664999</v>
      </c>
      <c r="F56" s="41">
        <v>0</v>
      </c>
      <c r="G56" s="41">
        <v>309.99478824234001</v>
      </c>
      <c r="H56" s="41">
        <v>19044.603594558001</v>
      </c>
    </row>
    <row r="57" spans="1:8" ht="157.5" customHeight="1">
      <c r="A57" s="2"/>
      <c r="B57" s="33"/>
      <c r="C57" s="33" t="s">
        <v>70</v>
      </c>
      <c r="D57" s="41"/>
      <c r="E57" s="41"/>
      <c r="F57" s="41"/>
      <c r="G57" s="41"/>
      <c r="H57" s="41"/>
    </row>
    <row r="58" spans="1:8">
      <c r="A58" s="2">
        <v>6</v>
      </c>
      <c r="B58" s="2" t="s">
        <v>71</v>
      </c>
      <c r="C58" s="48" t="s">
        <v>72</v>
      </c>
      <c r="D58" s="41">
        <v>0</v>
      </c>
      <c r="E58" s="41">
        <v>0</v>
      </c>
      <c r="F58" s="41">
        <v>0</v>
      </c>
      <c r="G58" s="41">
        <v>1031.7694444066001</v>
      </c>
      <c r="H58" s="41">
        <v>1031.7694444066001</v>
      </c>
    </row>
    <row r="59" spans="1:8">
      <c r="A59" s="2"/>
      <c r="B59" s="33"/>
      <c r="C59" s="33" t="s">
        <v>73</v>
      </c>
      <c r="D59" s="41">
        <v>0</v>
      </c>
      <c r="E59" s="41">
        <v>0</v>
      </c>
      <c r="F59" s="41">
        <v>0</v>
      </c>
      <c r="G59" s="41">
        <v>1031.7694444066001</v>
      </c>
      <c r="H59" s="41">
        <v>1031.7694444066001</v>
      </c>
    </row>
    <row r="60" spans="1:8">
      <c r="A60" s="2"/>
      <c r="B60" s="33"/>
      <c r="C60" s="33" t="s">
        <v>74</v>
      </c>
      <c r="D60" s="41">
        <v>17540.103547948998</v>
      </c>
      <c r="E60" s="41">
        <v>1194.5052583664999</v>
      </c>
      <c r="F60" s="41">
        <v>0</v>
      </c>
      <c r="G60" s="41">
        <v>1341.764232649</v>
      </c>
      <c r="H60" s="41">
        <v>20076.373038965001</v>
      </c>
    </row>
    <row r="61" spans="1:8">
      <c r="A61" s="2"/>
      <c r="B61" s="33"/>
      <c r="C61" s="33" t="s">
        <v>75</v>
      </c>
      <c r="D61" s="41"/>
      <c r="E61" s="41"/>
      <c r="F61" s="41"/>
      <c r="G61" s="41"/>
      <c r="H61" s="41"/>
    </row>
    <row r="62" spans="1:8" ht="47.25" customHeight="1">
      <c r="A62" s="2">
        <v>7</v>
      </c>
      <c r="B62" s="2" t="s">
        <v>76</v>
      </c>
      <c r="C62" s="48" t="s">
        <v>77</v>
      </c>
      <c r="D62" s="41">
        <f>D60*3%</f>
        <v>526.20310643846994</v>
      </c>
      <c r="E62" s="41">
        <f>E60*3%</f>
        <v>35.835157750995002</v>
      </c>
      <c r="F62" s="41">
        <f>F60*3%</f>
        <v>0</v>
      </c>
      <c r="G62" s="41">
        <f>G60*3%</f>
        <v>40.252926979469997</v>
      </c>
      <c r="H62" s="41">
        <f>SUM(D62:G62)</f>
        <v>602.29119116893503</v>
      </c>
    </row>
    <row r="63" spans="1:8">
      <c r="A63" s="2"/>
      <c r="B63" s="33"/>
      <c r="C63" s="33" t="s">
        <v>78</v>
      </c>
      <c r="D63" s="41">
        <f>D62</f>
        <v>526.20310643846994</v>
      </c>
      <c r="E63" s="41">
        <f>E62</f>
        <v>35.835157750995002</v>
      </c>
      <c r="F63" s="41">
        <f>F62</f>
        <v>0</v>
      </c>
      <c r="G63" s="41">
        <f>G62</f>
        <v>40.252926979469997</v>
      </c>
      <c r="H63" s="41">
        <f>SUM(D63:G63)</f>
        <v>602.29119116893503</v>
      </c>
    </row>
    <row r="64" spans="1:8">
      <c r="A64" s="2"/>
      <c r="B64" s="33"/>
      <c r="C64" s="33" t="s">
        <v>79</v>
      </c>
      <c r="D64" s="41">
        <f>D63+D60</f>
        <v>18066.306654387499</v>
      </c>
      <c r="E64" s="41">
        <f>E63+E60</f>
        <v>1230.3404161174899</v>
      </c>
      <c r="F64" s="41">
        <f>F63+F60</f>
        <v>0</v>
      </c>
      <c r="G64" s="41">
        <f>G63+G60</f>
        <v>1382.0171596284699</v>
      </c>
      <c r="H64" s="41">
        <f>SUM(D64:G64)</f>
        <v>20678.6642301334</v>
      </c>
    </row>
    <row r="65" spans="1:8">
      <c r="A65" s="2"/>
      <c r="B65" s="33"/>
      <c r="C65" s="33" t="s">
        <v>80</v>
      </c>
      <c r="D65" s="41"/>
      <c r="E65" s="41"/>
      <c r="F65" s="41"/>
      <c r="G65" s="41"/>
      <c r="H65" s="41"/>
    </row>
    <row r="66" spans="1:8">
      <c r="A66" s="2">
        <v>8</v>
      </c>
      <c r="B66" s="2" t="s">
        <v>81</v>
      </c>
      <c r="C66" s="48" t="s">
        <v>82</v>
      </c>
      <c r="D66" s="41">
        <f>D64*20%</f>
        <v>3613.2613308774899</v>
      </c>
      <c r="E66" s="41">
        <f>E64*20%</f>
        <v>246.068083223499</v>
      </c>
      <c r="F66" s="41">
        <f>F64*20%</f>
        <v>0</v>
      </c>
      <c r="G66" s="41">
        <f>G64*20%</f>
        <v>276.40343192569401</v>
      </c>
      <c r="H66" s="41">
        <f>SUM(D66:G66)</f>
        <v>4135.7328460266899</v>
      </c>
    </row>
    <row r="67" spans="1:8">
      <c r="A67" s="2"/>
      <c r="B67" s="33"/>
      <c r="C67" s="33" t="s">
        <v>83</v>
      </c>
      <c r="D67" s="41">
        <f>D66</f>
        <v>3613.2613308774899</v>
      </c>
      <c r="E67" s="41">
        <f>E66</f>
        <v>246.068083223499</v>
      </c>
      <c r="F67" s="41">
        <f>F66</f>
        <v>0</v>
      </c>
      <c r="G67" s="41">
        <f>G66</f>
        <v>276.40343192569401</v>
      </c>
      <c r="H67" s="41">
        <f>SUM(D67:G67)</f>
        <v>4135.7328460266899</v>
      </c>
    </row>
    <row r="68" spans="1:8">
      <c r="A68" s="2"/>
      <c r="B68" s="33"/>
      <c r="C68" s="33" t="s">
        <v>84</v>
      </c>
      <c r="D68" s="41">
        <f>D67+D64</f>
        <v>21679.567985264999</v>
      </c>
      <c r="E68" s="41">
        <f>E67+E64</f>
        <v>1476.4084993409899</v>
      </c>
      <c r="F68" s="41">
        <f>F67+F64</f>
        <v>0</v>
      </c>
      <c r="G68" s="41">
        <f>G67+G64</f>
        <v>1658.42059155416</v>
      </c>
      <c r="H68" s="41">
        <f>SUM(D68:G68)</f>
        <v>24814.397076160101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85</v>
      </c>
    </row>
    <row r="2" spans="1:14" ht="45.75" customHeight="1">
      <c r="A2" s="24"/>
      <c r="B2" s="24" t="s">
        <v>86</v>
      </c>
      <c r="C2" s="85" t="s">
        <v>136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88</v>
      </c>
      <c r="C7" s="28" t="s">
        <v>40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89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90</v>
      </c>
      <c r="C13" s="3" t="s">
        <v>91</v>
      </c>
      <c r="D13" s="32">
        <v>13313.277745354</v>
      </c>
      <c r="E13" s="32">
        <v>906.65258785074002</v>
      </c>
      <c r="F13" s="32">
        <v>0</v>
      </c>
      <c r="G13" s="32">
        <v>0</v>
      </c>
      <c r="H13" s="32">
        <v>14219.930333204</v>
      </c>
      <c r="J13" s="20"/>
    </row>
    <row r="14" spans="1:14">
      <c r="A14" s="2"/>
      <c r="B14" s="33"/>
      <c r="C14" s="33" t="s">
        <v>92</v>
      </c>
      <c r="D14" s="32">
        <v>13313.277745354</v>
      </c>
      <c r="E14" s="32">
        <v>906.65258785074002</v>
      </c>
      <c r="F14" s="32">
        <v>0</v>
      </c>
      <c r="G14" s="32">
        <v>0</v>
      </c>
      <c r="H14" s="32">
        <v>14219.930333204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85</v>
      </c>
    </row>
    <row r="2" spans="1:14" ht="45.75" customHeight="1">
      <c r="A2" s="24"/>
      <c r="B2" s="24" t="s">
        <v>86</v>
      </c>
      <c r="C2" s="85" t="s">
        <v>137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88</v>
      </c>
      <c r="C7" s="28" t="s">
        <v>60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89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90</v>
      </c>
      <c r="C13" s="3" t="s">
        <v>94</v>
      </c>
      <c r="D13" s="32">
        <v>0</v>
      </c>
      <c r="E13" s="32">
        <v>0</v>
      </c>
      <c r="F13" s="32">
        <v>0</v>
      </c>
      <c r="G13" s="32">
        <v>43.238275426563</v>
      </c>
      <c r="H13" s="32">
        <v>43.238275426563</v>
      </c>
      <c r="J13" s="20"/>
    </row>
    <row r="14" spans="1:14">
      <c r="A14" s="2"/>
      <c r="B14" s="33"/>
      <c r="C14" s="33" t="s">
        <v>92</v>
      </c>
      <c r="D14" s="32">
        <v>0</v>
      </c>
      <c r="E14" s="32">
        <v>0</v>
      </c>
      <c r="F14" s="32">
        <v>0</v>
      </c>
      <c r="G14" s="32">
        <v>43.238275426563</v>
      </c>
      <c r="H14" s="32">
        <v>43.238275426563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85</v>
      </c>
    </row>
    <row r="2" spans="1:14" ht="45.75" customHeight="1">
      <c r="A2" s="24"/>
      <c r="B2" s="24" t="s">
        <v>86</v>
      </c>
      <c r="C2" s="85" t="s">
        <v>138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88</v>
      </c>
      <c r="C7" s="28" t="s">
        <v>72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89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96</v>
      </c>
      <c r="C13" s="3" t="s">
        <v>72</v>
      </c>
      <c r="D13" s="32">
        <v>0</v>
      </c>
      <c r="E13" s="32">
        <v>0</v>
      </c>
      <c r="F13" s="32">
        <v>0</v>
      </c>
      <c r="G13" s="32">
        <v>819.64418321079995</v>
      </c>
      <c r="H13" s="32">
        <v>819.64418321079995</v>
      </c>
      <c r="J13" s="20"/>
    </row>
    <row r="14" spans="1:14">
      <c r="A14" s="2"/>
      <c r="B14" s="33"/>
      <c r="C14" s="33" t="s">
        <v>92</v>
      </c>
      <c r="D14" s="32">
        <v>0</v>
      </c>
      <c r="E14" s="32">
        <v>0</v>
      </c>
      <c r="F14" s="32">
        <v>0</v>
      </c>
      <c r="G14" s="32">
        <v>819.64418321079995</v>
      </c>
      <c r="H14" s="32">
        <v>819.64418321079995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85</v>
      </c>
    </row>
    <row r="2" spans="1:14" ht="45.75" customHeight="1">
      <c r="A2" s="24"/>
      <c r="B2" s="24" t="s">
        <v>86</v>
      </c>
      <c r="C2" s="85" t="s">
        <v>139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88</v>
      </c>
      <c r="C7" s="28" t="s">
        <v>97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89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90</v>
      </c>
      <c r="C13" s="3" t="s">
        <v>98</v>
      </c>
      <c r="D13" s="32">
        <v>3445.4981526776</v>
      </c>
      <c r="E13" s="32">
        <v>234.64317926141999</v>
      </c>
      <c r="F13" s="32">
        <v>0</v>
      </c>
      <c r="G13" s="32">
        <v>0</v>
      </c>
      <c r="H13" s="32">
        <v>3680.1413319390999</v>
      </c>
      <c r="J13" s="20"/>
    </row>
    <row r="14" spans="1:14">
      <c r="A14" s="2"/>
      <c r="B14" s="33"/>
      <c r="C14" s="33" t="s">
        <v>92</v>
      </c>
      <c r="D14" s="32">
        <v>3445.4981526776</v>
      </c>
      <c r="E14" s="32">
        <v>234.64317926141999</v>
      </c>
      <c r="F14" s="32">
        <v>0</v>
      </c>
      <c r="G14" s="32">
        <v>0</v>
      </c>
      <c r="H14" s="32">
        <v>3680.1413319390999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85</v>
      </c>
    </row>
    <row r="2" spans="1:14" ht="45.75" customHeight="1">
      <c r="A2" s="24"/>
      <c r="B2" s="24" t="s">
        <v>86</v>
      </c>
      <c r="C2" s="85" t="s">
        <v>140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88</v>
      </c>
      <c r="C7" s="28" t="s">
        <v>60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89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90</v>
      </c>
      <c r="C13" s="3" t="s">
        <v>94</v>
      </c>
      <c r="D13" s="32">
        <v>0</v>
      </c>
      <c r="E13" s="32">
        <v>0</v>
      </c>
      <c r="F13" s="32">
        <v>0</v>
      </c>
      <c r="G13" s="32">
        <v>11.190136715894999</v>
      </c>
      <c r="H13" s="32">
        <v>11.190136715894999</v>
      </c>
      <c r="J13" s="20"/>
    </row>
    <row r="14" spans="1:14">
      <c r="A14" s="2"/>
      <c r="B14" s="33"/>
      <c r="C14" s="33" t="s">
        <v>92</v>
      </c>
      <c r="D14" s="32">
        <v>0</v>
      </c>
      <c r="E14" s="32">
        <v>0</v>
      </c>
      <c r="F14" s="32">
        <v>0</v>
      </c>
      <c r="G14" s="32">
        <v>11.190136715894999</v>
      </c>
      <c r="H14" s="32">
        <v>11.190136715894999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85</v>
      </c>
    </row>
    <row r="2" spans="1:14" ht="45.75" customHeight="1">
      <c r="A2" s="24"/>
      <c r="B2" s="24" t="s">
        <v>86</v>
      </c>
      <c r="C2" s="85" t="s">
        <v>141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88</v>
      </c>
      <c r="C7" s="28" t="s">
        <v>72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89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96</v>
      </c>
      <c r="C13" s="3" t="s">
        <v>72</v>
      </c>
      <c r="D13" s="32">
        <v>0</v>
      </c>
      <c r="E13" s="32">
        <v>0</v>
      </c>
      <c r="F13" s="32">
        <v>0</v>
      </c>
      <c r="G13" s="32">
        <v>212.12526119583001</v>
      </c>
      <c r="H13" s="32">
        <v>212.12526119583001</v>
      </c>
      <c r="J13" s="20"/>
    </row>
    <row r="14" spans="1:14">
      <c r="A14" s="2"/>
      <c r="B14" s="33"/>
      <c r="C14" s="33" t="s">
        <v>92</v>
      </c>
      <c r="D14" s="32">
        <v>0</v>
      </c>
      <c r="E14" s="32">
        <v>0</v>
      </c>
      <c r="F14" s="32">
        <v>0</v>
      </c>
      <c r="G14" s="32">
        <v>212.12526119583001</v>
      </c>
      <c r="H14" s="32">
        <v>212.12526119583001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56"/>
  <sheetViews>
    <sheetView topLeftCell="A25"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99</v>
      </c>
      <c r="B1" s="10" t="s">
        <v>100</v>
      </c>
      <c r="C1" s="10" t="s">
        <v>101</v>
      </c>
      <c r="D1" s="10" t="s">
        <v>102</v>
      </c>
      <c r="E1" s="10" t="s">
        <v>103</v>
      </c>
      <c r="F1" s="10" t="s">
        <v>104</v>
      </c>
      <c r="G1" s="10" t="s">
        <v>105</v>
      </c>
      <c r="H1" s="10" t="s">
        <v>106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40</v>
      </c>
      <c r="B3" s="94"/>
      <c r="C3" s="11"/>
      <c r="D3" s="12">
        <v>14219.930333204</v>
      </c>
      <c r="E3" s="13"/>
      <c r="F3" s="13"/>
      <c r="G3" s="13"/>
      <c r="H3" s="14"/>
    </row>
    <row r="4" spans="1:8">
      <c r="A4" s="99" t="s">
        <v>107</v>
      </c>
      <c r="B4" s="15" t="s">
        <v>108</v>
      </c>
      <c r="C4" s="11"/>
      <c r="D4" s="12">
        <v>13313.277745354</v>
      </c>
      <c r="E4" s="13"/>
      <c r="F4" s="13"/>
      <c r="G4" s="13"/>
      <c r="H4" s="14"/>
    </row>
    <row r="5" spans="1:8">
      <c r="A5" s="99"/>
      <c r="B5" s="15" t="s">
        <v>109</v>
      </c>
      <c r="C5" s="10"/>
      <c r="D5" s="12">
        <v>906.65258785074002</v>
      </c>
      <c r="E5" s="13"/>
      <c r="F5" s="13"/>
      <c r="G5" s="13"/>
      <c r="H5" s="16"/>
    </row>
    <row r="6" spans="1:8">
      <c r="A6" s="100"/>
      <c r="B6" s="15" t="s">
        <v>110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111</v>
      </c>
      <c r="C7" s="10"/>
      <c r="D7" s="12">
        <v>0</v>
      </c>
      <c r="E7" s="13"/>
      <c r="F7" s="13"/>
      <c r="G7" s="13"/>
      <c r="H7" s="16"/>
    </row>
    <row r="8" spans="1:8">
      <c r="A8" s="95" t="s">
        <v>91</v>
      </c>
      <c r="B8" s="96"/>
      <c r="C8" s="99" t="s">
        <v>112</v>
      </c>
      <c r="D8" s="17">
        <v>14219.930333204</v>
      </c>
      <c r="E8" s="13">
        <v>1.43</v>
      </c>
      <c r="F8" s="13" t="s">
        <v>113</v>
      </c>
      <c r="G8" s="17">
        <v>9944.007226017</v>
      </c>
      <c r="H8" s="16"/>
    </row>
    <row r="9" spans="1:8">
      <c r="A9" s="101">
        <v>1</v>
      </c>
      <c r="B9" s="15" t="s">
        <v>108</v>
      </c>
      <c r="C9" s="99"/>
      <c r="D9" s="17">
        <v>13313.277745354</v>
      </c>
      <c r="E9" s="13"/>
      <c r="F9" s="13"/>
      <c r="G9" s="13"/>
      <c r="H9" s="100" t="s">
        <v>40</v>
      </c>
    </row>
    <row r="10" spans="1:8">
      <c r="A10" s="99"/>
      <c r="B10" s="15" t="s">
        <v>109</v>
      </c>
      <c r="C10" s="99"/>
      <c r="D10" s="17">
        <v>906.65258785074002</v>
      </c>
      <c r="E10" s="13"/>
      <c r="F10" s="13"/>
      <c r="G10" s="13"/>
      <c r="H10" s="100"/>
    </row>
    <row r="11" spans="1:8">
      <c r="A11" s="99"/>
      <c r="B11" s="15" t="s">
        <v>110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111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60</v>
      </c>
      <c r="B13" s="94"/>
      <c r="C13" s="10"/>
      <c r="D13" s="12">
        <v>54.428412142458001</v>
      </c>
      <c r="E13" s="13"/>
      <c r="F13" s="13"/>
      <c r="G13" s="13"/>
      <c r="H13" s="16"/>
    </row>
    <row r="14" spans="1:8">
      <c r="A14" s="99" t="s">
        <v>114</v>
      </c>
      <c r="B14" s="15" t="s">
        <v>108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109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110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111</v>
      </c>
      <c r="C17" s="10"/>
      <c r="D17" s="12">
        <v>54.428412142458001</v>
      </c>
      <c r="E17" s="13"/>
      <c r="F17" s="13"/>
      <c r="G17" s="13"/>
      <c r="H17" s="16"/>
    </row>
    <row r="18" spans="1:8">
      <c r="A18" s="95" t="s">
        <v>94</v>
      </c>
      <c r="B18" s="96"/>
      <c r="C18" s="99" t="s">
        <v>112</v>
      </c>
      <c r="D18" s="17">
        <v>43.238275426563</v>
      </c>
      <c r="E18" s="13">
        <v>1.43</v>
      </c>
      <c r="F18" s="13" t="s">
        <v>113</v>
      </c>
      <c r="G18" s="17">
        <v>30.236556242351998</v>
      </c>
      <c r="H18" s="16"/>
    </row>
    <row r="19" spans="1:8">
      <c r="A19" s="101">
        <v>1</v>
      </c>
      <c r="B19" s="15" t="s">
        <v>108</v>
      </c>
      <c r="C19" s="99"/>
      <c r="D19" s="17">
        <v>0</v>
      </c>
      <c r="E19" s="13"/>
      <c r="F19" s="13"/>
      <c r="G19" s="13"/>
      <c r="H19" s="100" t="s">
        <v>40</v>
      </c>
    </row>
    <row r="20" spans="1:8">
      <c r="A20" s="99"/>
      <c r="B20" s="15" t="s">
        <v>109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110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111</v>
      </c>
      <c r="C22" s="99"/>
      <c r="D22" s="17">
        <v>43.238275426563</v>
      </c>
      <c r="E22" s="13"/>
      <c r="F22" s="13"/>
      <c r="G22" s="13"/>
      <c r="H22" s="100"/>
    </row>
    <row r="23" spans="1:8">
      <c r="A23" s="95" t="s">
        <v>94</v>
      </c>
      <c r="B23" s="96"/>
      <c r="C23" s="99" t="s">
        <v>115</v>
      </c>
      <c r="D23" s="17">
        <v>11.190136715894999</v>
      </c>
      <c r="E23" s="13">
        <v>0.4</v>
      </c>
      <c r="F23" s="13" t="s">
        <v>113</v>
      </c>
      <c r="G23" s="17">
        <v>27.975341789738</v>
      </c>
      <c r="H23" s="16"/>
    </row>
    <row r="24" spans="1:8">
      <c r="A24" s="101">
        <v>2</v>
      </c>
      <c r="B24" s="15" t="s">
        <v>108</v>
      </c>
      <c r="C24" s="99"/>
      <c r="D24" s="17">
        <v>0</v>
      </c>
      <c r="E24" s="13"/>
      <c r="F24" s="13"/>
      <c r="G24" s="13"/>
      <c r="H24" s="100" t="s">
        <v>40</v>
      </c>
    </row>
    <row r="25" spans="1:8">
      <c r="A25" s="99"/>
      <c r="B25" s="15" t="s">
        <v>109</v>
      </c>
      <c r="C25" s="99"/>
      <c r="D25" s="17">
        <v>0</v>
      </c>
      <c r="E25" s="13"/>
      <c r="F25" s="13"/>
      <c r="G25" s="13"/>
      <c r="H25" s="100"/>
    </row>
    <row r="26" spans="1:8">
      <c r="A26" s="99"/>
      <c r="B26" s="15" t="s">
        <v>110</v>
      </c>
      <c r="C26" s="99"/>
      <c r="D26" s="17">
        <v>0</v>
      </c>
      <c r="E26" s="13"/>
      <c r="F26" s="13"/>
      <c r="G26" s="13"/>
      <c r="H26" s="100"/>
    </row>
    <row r="27" spans="1:8">
      <c r="A27" s="99"/>
      <c r="B27" s="15" t="s">
        <v>111</v>
      </c>
      <c r="C27" s="99"/>
      <c r="D27" s="17">
        <v>11.190136715894999</v>
      </c>
      <c r="E27" s="13"/>
      <c r="F27" s="13"/>
      <c r="G27" s="13"/>
      <c r="H27" s="100"/>
    </row>
    <row r="28" spans="1:8" ht="24.6">
      <c r="A28" s="97" t="s">
        <v>72</v>
      </c>
      <c r="B28" s="94"/>
      <c r="C28" s="10"/>
      <c r="D28" s="12">
        <v>1031.7694444066001</v>
      </c>
      <c r="E28" s="13"/>
      <c r="F28" s="13"/>
      <c r="G28" s="13"/>
      <c r="H28" s="16"/>
    </row>
    <row r="29" spans="1:8">
      <c r="A29" s="99" t="s">
        <v>116</v>
      </c>
      <c r="B29" s="15" t="s">
        <v>108</v>
      </c>
      <c r="C29" s="10"/>
      <c r="D29" s="12">
        <v>0</v>
      </c>
      <c r="E29" s="13"/>
      <c r="F29" s="13"/>
      <c r="G29" s="13"/>
      <c r="H29" s="16"/>
    </row>
    <row r="30" spans="1:8">
      <c r="A30" s="99"/>
      <c r="B30" s="15" t="s">
        <v>109</v>
      </c>
      <c r="C30" s="10"/>
      <c r="D30" s="12">
        <v>0</v>
      </c>
      <c r="E30" s="13"/>
      <c r="F30" s="13"/>
      <c r="G30" s="13"/>
      <c r="H30" s="16"/>
    </row>
    <row r="31" spans="1:8">
      <c r="A31" s="99"/>
      <c r="B31" s="15" t="s">
        <v>110</v>
      </c>
      <c r="C31" s="10"/>
      <c r="D31" s="12">
        <v>0</v>
      </c>
      <c r="E31" s="13"/>
      <c r="F31" s="13"/>
      <c r="G31" s="13"/>
      <c r="H31" s="16"/>
    </row>
    <row r="32" spans="1:8">
      <c r="A32" s="99"/>
      <c r="B32" s="15" t="s">
        <v>111</v>
      </c>
      <c r="C32" s="10"/>
      <c r="D32" s="12">
        <v>1031.7694444066001</v>
      </c>
      <c r="E32" s="13"/>
      <c r="F32" s="13"/>
      <c r="G32" s="13"/>
      <c r="H32" s="16"/>
    </row>
    <row r="33" spans="1:8">
      <c r="A33" s="95" t="s">
        <v>72</v>
      </c>
      <c r="B33" s="96"/>
      <c r="C33" s="99" t="s">
        <v>112</v>
      </c>
      <c r="D33" s="17">
        <v>819.64418321079995</v>
      </c>
      <c r="E33" s="13">
        <v>1.43</v>
      </c>
      <c r="F33" s="13" t="s">
        <v>113</v>
      </c>
      <c r="G33" s="17">
        <v>573.17775049705995</v>
      </c>
      <c r="H33" s="16"/>
    </row>
    <row r="34" spans="1:8">
      <c r="A34" s="101">
        <v>1</v>
      </c>
      <c r="B34" s="15" t="s">
        <v>108</v>
      </c>
      <c r="C34" s="99"/>
      <c r="D34" s="17">
        <v>0</v>
      </c>
      <c r="E34" s="13"/>
      <c r="F34" s="13"/>
      <c r="G34" s="13"/>
      <c r="H34" s="100" t="s">
        <v>40</v>
      </c>
    </row>
    <row r="35" spans="1:8">
      <c r="A35" s="99"/>
      <c r="B35" s="15" t="s">
        <v>109</v>
      </c>
      <c r="C35" s="99"/>
      <c r="D35" s="17">
        <v>0</v>
      </c>
      <c r="E35" s="13"/>
      <c r="F35" s="13"/>
      <c r="G35" s="13"/>
      <c r="H35" s="100"/>
    </row>
    <row r="36" spans="1:8">
      <c r="A36" s="99"/>
      <c r="B36" s="15" t="s">
        <v>110</v>
      </c>
      <c r="C36" s="99"/>
      <c r="D36" s="17">
        <v>0</v>
      </c>
      <c r="E36" s="13"/>
      <c r="F36" s="13"/>
      <c r="G36" s="13"/>
      <c r="H36" s="100"/>
    </row>
    <row r="37" spans="1:8">
      <c r="A37" s="99"/>
      <c r="B37" s="15" t="s">
        <v>111</v>
      </c>
      <c r="C37" s="99"/>
      <c r="D37" s="17">
        <v>819.64418321079995</v>
      </c>
      <c r="E37" s="13"/>
      <c r="F37" s="13"/>
      <c r="G37" s="13"/>
      <c r="H37" s="100"/>
    </row>
    <row r="38" spans="1:8">
      <c r="A38" s="95" t="s">
        <v>72</v>
      </c>
      <c r="B38" s="96"/>
      <c r="C38" s="99" t="s">
        <v>115</v>
      </c>
      <c r="D38" s="17">
        <v>212.12526119583001</v>
      </c>
      <c r="E38" s="13">
        <v>0.4</v>
      </c>
      <c r="F38" s="13" t="s">
        <v>113</v>
      </c>
      <c r="G38" s="17">
        <v>530.31315298957998</v>
      </c>
      <c r="H38" s="16"/>
    </row>
    <row r="39" spans="1:8">
      <c r="A39" s="101">
        <v>2</v>
      </c>
      <c r="B39" s="15" t="s">
        <v>108</v>
      </c>
      <c r="C39" s="99"/>
      <c r="D39" s="17">
        <v>0</v>
      </c>
      <c r="E39" s="13"/>
      <c r="F39" s="13"/>
      <c r="G39" s="13"/>
      <c r="H39" s="100" t="s">
        <v>40</v>
      </c>
    </row>
    <row r="40" spans="1:8">
      <c r="A40" s="99"/>
      <c r="B40" s="15" t="s">
        <v>109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110</v>
      </c>
      <c r="C41" s="99"/>
      <c r="D41" s="17">
        <v>0</v>
      </c>
      <c r="E41" s="13"/>
      <c r="F41" s="13"/>
      <c r="G41" s="13"/>
      <c r="H41" s="100"/>
    </row>
    <row r="42" spans="1:8">
      <c r="A42" s="99"/>
      <c r="B42" s="15" t="s">
        <v>111</v>
      </c>
      <c r="C42" s="99"/>
      <c r="D42" s="17">
        <v>212.12526119583001</v>
      </c>
      <c r="E42" s="13"/>
      <c r="F42" s="13"/>
      <c r="G42" s="13"/>
      <c r="H42" s="100"/>
    </row>
    <row r="43" spans="1:8" ht="24.6">
      <c r="A43" s="97" t="s">
        <v>97</v>
      </c>
      <c r="B43" s="94"/>
      <c r="C43" s="10"/>
      <c r="D43" s="12">
        <v>3680.1413319390999</v>
      </c>
      <c r="E43" s="13"/>
      <c r="F43" s="13"/>
      <c r="G43" s="13"/>
      <c r="H43" s="16"/>
    </row>
    <row r="44" spans="1:8">
      <c r="A44" s="99" t="s">
        <v>107</v>
      </c>
      <c r="B44" s="15" t="s">
        <v>108</v>
      </c>
      <c r="C44" s="10"/>
      <c r="D44" s="12">
        <v>3445.4981526776</v>
      </c>
      <c r="E44" s="13"/>
      <c r="F44" s="13"/>
      <c r="G44" s="13"/>
      <c r="H44" s="16"/>
    </row>
    <row r="45" spans="1:8">
      <c r="A45" s="99"/>
      <c r="B45" s="15" t="s">
        <v>109</v>
      </c>
      <c r="C45" s="10"/>
      <c r="D45" s="12">
        <v>234.64317926141999</v>
      </c>
      <c r="E45" s="13"/>
      <c r="F45" s="13"/>
      <c r="G45" s="13"/>
      <c r="H45" s="16"/>
    </row>
    <row r="46" spans="1:8">
      <c r="A46" s="99"/>
      <c r="B46" s="15" t="s">
        <v>110</v>
      </c>
      <c r="C46" s="10"/>
      <c r="D46" s="12">
        <v>0</v>
      </c>
      <c r="E46" s="13"/>
      <c r="F46" s="13"/>
      <c r="G46" s="13"/>
      <c r="H46" s="16"/>
    </row>
    <row r="47" spans="1:8">
      <c r="A47" s="99"/>
      <c r="B47" s="15" t="s">
        <v>111</v>
      </c>
      <c r="C47" s="10"/>
      <c r="D47" s="12">
        <v>0</v>
      </c>
      <c r="E47" s="13"/>
      <c r="F47" s="13"/>
      <c r="G47" s="13"/>
      <c r="H47" s="16"/>
    </row>
    <row r="48" spans="1:8">
      <c r="A48" s="95" t="s">
        <v>98</v>
      </c>
      <c r="B48" s="96"/>
      <c r="C48" s="99" t="s">
        <v>115</v>
      </c>
      <c r="D48" s="17">
        <v>3680.1413319390999</v>
      </c>
      <c r="E48" s="13">
        <v>0.4</v>
      </c>
      <c r="F48" s="13" t="s">
        <v>113</v>
      </c>
      <c r="G48" s="17">
        <v>9200.3533298476996</v>
      </c>
      <c r="H48" s="16"/>
    </row>
    <row r="49" spans="1:8">
      <c r="A49" s="101">
        <v>1</v>
      </c>
      <c r="B49" s="15" t="s">
        <v>108</v>
      </c>
      <c r="C49" s="99"/>
      <c r="D49" s="17">
        <v>3445.4981526776</v>
      </c>
      <c r="E49" s="13"/>
      <c r="F49" s="13"/>
      <c r="G49" s="13"/>
      <c r="H49" s="100" t="s">
        <v>40</v>
      </c>
    </row>
    <row r="50" spans="1:8">
      <c r="A50" s="99"/>
      <c r="B50" s="15" t="s">
        <v>109</v>
      </c>
      <c r="C50" s="99"/>
      <c r="D50" s="17">
        <v>234.64317926141999</v>
      </c>
      <c r="E50" s="13"/>
      <c r="F50" s="13"/>
      <c r="G50" s="13"/>
      <c r="H50" s="100"/>
    </row>
    <row r="51" spans="1:8">
      <c r="A51" s="99"/>
      <c r="B51" s="15" t="s">
        <v>110</v>
      </c>
      <c r="C51" s="99"/>
      <c r="D51" s="17">
        <v>0</v>
      </c>
      <c r="E51" s="13"/>
      <c r="F51" s="13"/>
      <c r="G51" s="13"/>
      <c r="H51" s="100"/>
    </row>
    <row r="52" spans="1:8">
      <c r="A52" s="99"/>
      <c r="B52" s="15" t="s">
        <v>111</v>
      </c>
      <c r="C52" s="99"/>
      <c r="D52" s="17">
        <v>0</v>
      </c>
      <c r="E52" s="13"/>
      <c r="F52" s="13"/>
      <c r="G52" s="13"/>
      <c r="H52" s="100"/>
    </row>
    <row r="53" spans="1:8">
      <c r="A53" s="18"/>
      <c r="C53" s="18"/>
      <c r="D53" s="7"/>
      <c r="E53" s="7"/>
      <c r="F53" s="7"/>
      <c r="G53" s="7"/>
      <c r="H53" s="19"/>
    </row>
    <row r="55" spans="1:8">
      <c r="A55" s="98" t="s">
        <v>117</v>
      </c>
      <c r="B55" s="98"/>
      <c r="C55" s="98"/>
      <c r="D55" s="98"/>
      <c r="E55" s="98"/>
      <c r="F55" s="98"/>
      <c r="G55" s="98"/>
      <c r="H55" s="98"/>
    </row>
    <row r="56" spans="1:8">
      <c r="A56" s="98" t="s">
        <v>118</v>
      </c>
      <c r="B56" s="98"/>
      <c r="C56" s="98"/>
      <c r="D56" s="98"/>
      <c r="E56" s="98"/>
      <c r="F56" s="98"/>
      <c r="G56" s="98"/>
      <c r="H56" s="98"/>
    </row>
  </sheetData>
  <mergeCells count="34">
    <mergeCell ref="C38:C42"/>
    <mergeCell ref="C48:C52"/>
    <mergeCell ref="H9:H12"/>
    <mergeCell ref="H19:H22"/>
    <mergeCell ref="H24:H27"/>
    <mergeCell ref="H34:H37"/>
    <mergeCell ref="H39:H42"/>
    <mergeCell ref="H49:H52"/>
    <mergeCell ref="A55:H55"/>
    <mergeCell ref="A56:H56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C8:C12"/>
    <mergeCell ref="C18:C22"/>
    <mergeCell ref="C23:C27"/>
    <mergeCell ref="C33:C37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27-02-01</vt:lpstr>
      <vt:lpstr>ОСР 27-09-01</vt:lpstr>
      <vt:lpstr>ОСР 27-12-01</vt:lpstr>
      <vt:lpstr>ОСР 27-02-01(1)</vt:lpstr>
      <vt:lpstr>ОСР 27-09-01(1)</vt:lpstr>
      <vt:lpstr>ОСР 27-12-01(1)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2025-11-17T06:47:19Z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ADB2897F6227445DB80254B62F19217F_12</vt:lpwstr>
  </property>
  <property fmtid="{D5CDD505-2E9C-101B-9397-08002B2CF9AE}" pid="3" name="KSOProductBuildVer">
    <vt:lpwstr>1049-12.2.0.20795</vt:lpwstr>
  </property>
</Properties>
</file>